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6\istra\Совет Депутатов\!!!!! Заседания 2023 !!!!\2024 год\Протокол №5 от 22.05.2024 год\уточнение вбюджет\"/>
    </mc:Choice>
  </mc:AlternateContent>
  <xr:revisionPtr revIDLastSave="0" documentId="13_ncr:1_{37773276-BAED-4EF9-BF0C-A5AE08E398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 заимствований 2024-2026" sheetId="1" r:id="rId1"/>
  </sheets>
  <definedNames>
    <definedName name="_xlnm.Print_Area" localSheetId="0">'пр заимствований 2024-2026'!$A$1:$E$38</definedName>
  </definedNames>
  <calcPr calcId="191029"/>
</workbook>
</file>

<file path=xl/calcChain.xml><?xml version="1.0" encoding="utf-8"?>
<calcChain xmlns="http://schemas.openxmlformats.org/spreadsheetml/2006/main">
  <c r="C35" i="1" l="1"/>
  <c r="C36" i="1"/>
  <c r="C24" i="1"/>
  <c r="D35" i="1"/>
  <c r="E35" i="1"/>
  <c r="D34" i="1"/>
  <c r="D25" i="1" l="1"/>
  <c r="E25" i="1"/>
  <c r="D24" i="1" l="1"/>
  <c r="C34" i="1" l="1"/>
  <c r="C26" i="1"/>
  <c r="C25" i="1" s="1"/>
  <c r="C27" i="1" s="1"/>
  <c r="D27" i="1" l="1"/>
  <c r="C37" i="1"/>
  <c r="E37" i="1"/>
  <c r="D37" i="1"/>
  <c r="E27" i="1"/>
</calcChain>
</file>

<file path=xl/sharedStrings.xml><?xml version="1.0" encoding="utf-8"?>
<sst xmlns="http://schemas.openxmlformats.org/spreadsheetml/2006/main" count="40" uniqueCount="29">
  <si>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</si>
  <si>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</si>
  <si>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</si>
  <si>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</si>
  <si>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</si>
  <si>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</si>
  <si>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</si>
  <si>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</si>
  <si>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</si>
  <si>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</si>
  <si>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</si>
  <si>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</si>
  <si>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</si>
  <si>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</si>
  <si>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</si>
  <si>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</si>
  <si>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</si>
  <si>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2025 год</t>
  </si>
  <si>
    <t xml:space="preserve">Начальник управления по финансам и казначейству </t>
  </si>
  <si>
    <t xml:space="preserve">  О.В. Демченко</t>
  </si>
  <si>
    <t>Приложение №  9</t>
  </si>
  <si>
    <t xml:space="preserve">"О бюджете городского округа Истра на 2024 год </t>
  </si>
  <si>
    <t xml:space="preserve"> и  плановый период 2025 и 2026 годов"</t>
  </si>
  <si>
    <t>на 2024 год и плановый период 2025 и 2026 годов</t>
  </si>
  <si>
    <t>2026 год</t>
  </si>
  <si>
    <t xml:space="preserve">от 12.12.2023  № 1/15 </t>
  </si>
  <si>
    <t xml:space="preserve">Приложение №  9 </t>
  </si>
  <si>
    <t>"О внесении изменений в Решение Совета депутатов городского округа Истра на 2024 год и плановые период 2025 и 2026 год
"О бюджете городского округа Истра на 2024 год и плановый" период 2025 и 2026 годов"</t>
  </si>
  <si>
    <t xml:space="preserve">от 22 мая 2024 года № 1/5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</si>
</sst>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164" fontId="3" fillId="25" borderId="1" xfId="0" applyNumberFormat="1" applyFont="1" applyFill="1" applyBorder="1" applyAlignment="1">
      <alignment horizontal="right" vertical="center" wrapText="1"/>
    </xf>
    <xf numFmtId="164" fontId="3" fillId="2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K41"/>
  <sheetViews>
    <sheetView tabSelected="1" view="pageBreakPreview" zoomScaleNormal="100" zoomScaleSheetLayoutView="100" workbookViewId="0">
      <selection activeCell="C13" sqref="C13:E13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0" width="9.140625" style="1"/>
    <col min="11" max="11" width="54.28515625" style="1" customWidth="1"/>
    <col min="12" max="16384" width="9.140625" style="1"/>
  </cols>
  <sheetData>
    <row r="1" spans="1:5" x14ac:dyDescent="0.2">
      <c r="C1" s="23" t="s">
        <v>26</v>
      </c>
      <c r="D1" s="23"/>
      <c r="E1" s="23"/>
    </row>
    <row r="2" spans="1:5" x14ac:dyDescent="0.2">
      <c r="C2" s="23" t="s">
        <v>11</v>
      </c>
      <c r="D2" s="23"/>
      <c r="E2" s="23"/>
    </row>
    <row r="3" spans="1:5" x14ac:dyDescent="0.2">
      <c r="C3" s="23" t="s">
        <v>12</v>
      </c>
      <c r="D3" s="23"/>
      <c r="E3" s="23"/>
    </row>
    <row r="4" spans="1:5" x14ac:dyDescent="0.2">
      <c r="C4" s="23" t="s">
        <v>28</v>
      </c>
      <c r="D4" s="23"/>
      <c r="E4" s="23"/>
    </row>
    <row r="5" spans="1:5" ht="12.75" customHeight="1" x14ac:dyDescent="0.2">
      <c r="C5" s="24" t="s">
        <v>27</v>
      </c>
      <c r="D5" s="24"/>
      <c r="E5" s="24"/>
    </row>
    <row r="6" spans="1:5" ht="38.25" customHeight="1" x14ac:dyDescent="0.2">
      <c r="C6" s="24"/>
      <c r="D6" s="24"/>
      <c r="E6" s="24"/>
    </row>
    <row r="8" spans="1:5" x14ac:dyDescent="0.2">
      <c r="C8" s="23" t="s">
        <v>20</v>
      </c>
      <c r="D8" s="23"/>
      <c r="E8" s="23"/>
    </row>
    <row r="9" spans="1:5" x14ac:dyDescent="0.2">
      <c r="C9" s="23" t="s">
        <v>11</v>
      </c>
      <c r="D9" s="23"/>
      <c r="E9" s="23"/>
    </row>
    <row r="10" spans="1:5" x14ac:dyDescent="0.2">
      <c r="C10" s="23" t="s">
        <v>12</v>
      </c>
      <c r="D10" s="23"/>
      <c r="E10" s="23"/>
    </row>
    <row r="11" spans="1:5" x14ac:dyDescent="0.2">
      <c r="C11" s="23" t="s">
        <v>25</v>
      </c>
      <c r="D11" s="23"/>
      <c r="E11" s="23"/>
    </row>
    <row r="12" spans="1:5" ht="13.15" customHeight="1" x14ac:dyDescent="0.2">
      <c r="B12" s="13"/>
      <c r="C12" s="24" t="s">
        <v>21</v>
      </c>
      <c r="D12" s="24"/>
      <c r="E12" s="24"/>
    </row>
    <row r="13" spans="1:5" x14ac:dyDescent="0.2">
      <c r="B13" s="13"/>
      <c r="C13" s="24" t="s">
        <v>22</v>
      </c>
      <c r="D13" s="24"/>
      <c r="E13" s="24"/>
    </row>
    <row r="14" spans="1:5" x14ac:dyDescent="0.2">
      <c r="C14" s="2"/>
    </row>
    <row r="16" spans="1:5" s="15" customFormat="1" ht="16.5" customHeight="1" x14ac:dyDescent="0.25">
      <c r="A16" s="25" t="s">
        <v>10</v>
      </c>
      <c r="B16" s="25"/>
      <c r="C16" s="25"/>
      <c r="D16" s="25"/>
      <c r="E16" s="25"/>
    </row>
    <row r="17" spans="1:11" s="15" customFormat="1" ht="19.7" customHeight="1" x14ac:dyDescent="0.25">
      <c r="A17" s="25" t="s">
        <v>23</v>
      </c>
      <c r="B17" s="25"/>
      <c r="C17" s="25"/>
      <c r="D17" s="25"/>
      <c r="E17" s="25"/>
    </row>
    <row r="18" spans="1:11" x14ac:dyDescent="0.2">
      <c r="A18" s="32"/>
      <c r="B18" s="32"/>
      <c r="C18" s="32"/>
    </row>
    <row r="19" spans="1:11" ht="13.5" customHeight="1" x14ac:dyDescent="0.25">
      <c r="A19" s="28" t="s">
        <v>0</v>
      </c>
      <c r="B19" s="28"/>
      <c r="C19" s="28"/>
      <c r="D19" s="28"/>
      <c r="E19" s="28"/>
    </row>
    <row r="20" spans="1:11" ht="13.5" x14ac:dyDescent="0.25">
      <c r="A20" s="3"/>
      <c r="B20" s="3"/>
      <c r="C20" s="3"/>
    </row>
    <row r="21" spans="1:11" ht="12.75" customHeight="1" x14ac:dyDescent="0.2">
      <c r="A21" s="1" t="s">
        <v>1</v>
      </c>
      <c r="B21" s="4"/>
      <c r="C21" s="10"/>
    </row>
    <row r="22" spans="1:11" x14ac:dyDescent="0.2">
      <c r="A22" s="29" t="s">
        <v>2</v>
      </c>
      <c r="B22" s="29" t="s">
        <v>3</v>
      </c>
      <c r="C22" s="31" t="s">
        <v>6</v>
      </c>
      <c r="D22" s="31"/>
      <c r="E22" s="31"/>
    </row>
    <row r="23" spans="1:11" ht="21.75" customHeight="1" x14ac:dyDescent="0.2">
      <c r="A23" s="30"/>
      <c r="B23" s="30"/>
      <c r="C23" s="5" t="s">
        <v>13</v>
      </c>
      <c r="D23" s="14" t="s">
        <v>17</v>
      </c>
      <c r="E23" s="14" t="s">
        <v>24</v>
      </c>
      <c r="K23" s="26"/>
    </row>
    <row r="24" spans="1:11" ht="42" customHeight="1" x14ac:dyDescent="0.2">
      <c r="A24" s="5">
        <v>1</v>
      </c>
      <c r="B24" s="11" t="s">
        <v>14</v>
      </c>
      <c r="C24" s="21">
        <f>150000+329000+322500+294100+277400+245000+99000+10714.87803+177000</f>
        <v>1904714.87803</v>
      </c>
      <c r="D24" s="22">
        <f>150000+329000+322500+294100+277400+245000+99000</f>
        <v>1717000</v>
      </c>
      <c r="E24" s="22">
        <v>0</v>
      </c>
      <c r="K24" s="26"/>
    </row>
    <row r="25" spans="1:11" ht="30" customHeight="1" x14ac:dyDescent="0.2">
      <c r="A25" s="5">
        <v>2</v>
      </c>
      <c r="B25" s="11" t="s">
        <v>15</v>
      </c>
      <c r="C25" s="21">
        <f>C26</f>
        <v>1043830</v>
      </c>
      <c r="D25" s="21">
        <f t="shared" ref="D25:E25" si="0">D26</f>
        <v>0</v>
      </c>
      <c r="E25" s="21">
        <f t="shared" si="0"/>
        <v>0</v>
      </c>
      <c r="K25" s="19"/>
    </row>
    <row r="26" spans="1:11" ht="30" customHeight="1" x14ac:dyDescent="0.2">
      <c r="A26" s="5"/>
      <c r="B26" s="11" t="s">
        <v>16</v>
      </c>
      <c r="C26" s="21">
        <f>1043830</f>
        <v>1043830</v>
      </c>
      <c r="D26" s="22">
        <v>0</v>
      </c>
      <c r="E26" s="22">
        <v>0</v>
      </c>
    </row>
    <row r="27" spans="1:11" s="4" customFormat="1" ht="13.5" x14ac:dyDescent="0.25">
      <c r="A27" s="6"/>
      <c r="B27" s="7" t="s">
        <v>4</v>
      </c>
      <c r="C27" s="16">
        <f>SUM(C24:C25)</f>
        <v>2948544.8780300003</v>
      </c>
      <c r="D27" s="16">
        <f t="shared" ref="D27:E27" si="1">SUM(D24:D25)</f>
        <v>1717000</v>
      </c>
      <c r="E27" s="16">
        <f t="shared" si="1"/>
        <v>0</v>
      </c>
    </row>
    <row r="29" spans="1:11" ht="13.5" customHeight="1" x14ac:dyDescent="0.25">
      <c r="A29" s="28" t="s">
        <v>5</v>
      </c>
      <c r="B29" s="28"/>
      <c r="C29" s="28"/>
      <c r="D29" s="28"/>
      <c r="E29" s="28"/>
    </row>
    <row r="30" spans="1:11" ht="13.5" x14ac:dyDescent="0.25">
      <c r="A30" s="3"/>
      <c r="B30" s="3"/>
      <c r="C30" s="3"/>
    </row>
    <row r="31" spans="1:11" x14ac:dyDescent="0.2">
      <c r="A31" s="1" t="s">
        <v>1</v>
      </c>
    </row>
    <row r="32" spans="1:11" ht="22.5" customHeight="1" x14ac:dyDescent="0.2">
      <c r="A32" s="29" t="s">
        <v>2</v>
      </c>
      <c r="B32" s="29" t="s">
        <v>3</v>
      </c>
      <c r="C32" s="31" t="s">
        <v>7</v>
      </c>
      <c r="D32" s="31"/>
      <c r="E32" s="31"/>
    </row>
    <row r="33" spans="1:11" ht="30" customHeight="1" x14ac:dyDescent="0.2">
      <c r="A33" s="30"/>
      <c r="B33" s="30"/>
      <c r="C33" s="5" t="s">
        <v>13</v>
      </c>
      <c r="D33" s="14" t="s">
        <v>17</v>
      </c>
      <c r="E33" s="14" t="s">
        <v>24</v>
      </c>
      <c r="K33" s="27"/>
    </row>
    <row r="34" spans="1:11" ht="25.5" x14ac:dyDescent="0.2">
      <c r="A34" s="5">
        <v>1</v>
      </c>
      <c r="B34" s="12" t="s">
        <v>14</v>
      </c>
      <c r="C34" s="21">
        <f>150000+329000+322500+294100+277400</f>
        <v>1373000</v>
      </c>
      <c r="D34" s="21">
        <f>150000+329000+322500+294100+277400+245000+10714.87803+99000</f>
        <v>1727714.87803</v>
      </c>
      <c r="E34" s="22">
        <v>0</v>
      </c>
      <c r="K34" s="27"/>
    </row>
    <row r="35" spans="1:11" ht="30.75" customHeight="1" x14ac:dyDescent="0.2">
      <c r="A35" s="5">
        <v>2</v>
      </c>
      <c r="B35" s="11" t="s">
        <v>15</v>
      </c>
      <c r="C35" s="21">
        <f>C36+99000</f>
        <v>1142830</v>
      </c>
      <c r="D35" s="21">
        <f t="shared" ref="D35:E35" si="2">D36</f>
        <v>99000</v>
      </c>
      <c r="E35" s="21">
        <f t="shared" si="2"/>
        <v>102000</v>
      </c>
    </row>
    <row r="36" spans="1:11" ht="30.75" customHeight="1" x14ac:dyDescent="0.2">
      <c r="A36" s="5"/>
      <c r="B36" s="11" t="s">
        <v>16</v>
      </c>
      <c r="C36" s="21">
        <f>1043830</f>
        <v>1043830</v>
      </c>
      <c r="D36" s="22">
        <v>99000</v>
      </c>
      <c r="E36" s="22">
        <v>102000</v>
      </c>
    </row>
    <row r="37" spans="1:11" s="9" customFormat="1" ht="13.5" x14ac:dyDescent="0.25">
      <c r="A37" s="6"/>
      <c r="B37" s="6" t="s">
        <v>8</v>
      </c>
      <c r="C37" s="17">
        <f>SUM(C34:C35)</f>
        <v>2515830</v>
      </c>
      <c r="D37" s="17">
        <f>SUM(D34:D35)</f>
        <v>1826714.87803</v>
      </c>
      <c r="E37" s="17">
        <f>SUM(E34:E35)</f>
        <v>102000</v>
      </c>
    </row>
    <row r="38" spans="1:11" x14ac:dyDescent="0.2">
      <c r="C38" s="8"/>
    </row>
    <row r="39" spans="1:11" ht="15" x14ac:dyDescent="0.25">
      <c r="B39" s="15" t="s">
        <v>18</v>
      </c>
      <c r="C39" s="15"/>
      <c r="D39" s="15"/>
      <c r="E39" s="15"/>
    </row>
    <row r="40" spans="1:11" ht="15" x14ac:dyDescent="0.25">
      <c r="B40" s="15" t="s">
        <v>9</v>
      </c>
      <c r="C40" s="20"/>
      <c r="D40" s="15"/>
      <c r="E40" s="18" t="s">
        <v>19</v>
      </c>
    </row>
    <row r="41" spans="1:11" x14ac:dyDescent="0.2">
      <c r="C41" s="8"/>
    </row>
  </sheetData>
  <mergeCells count="24">
    <mergeCell ref="K23:K24"/>
    <mergeCell ref="K33:K34"/>
    <mergeCell ref="C12:E12"/>
    <mergeCell ref="C13:E13"/>
    <mergeCell ref="A16:E16"/>
    <mergeCell ref="A19:E19"/>
    <mergeCell ref="A29:E29"/>
    <mergeCell ref="A32:A33"/>
    <mergeCell ref="B32:B33"/>
    <mergeCell ref="C32:E32"/>
    <mergeCell ref="A18:C18"/>
    <mergeCell ref="A22:A23"/>
    <mergeCell ref="B22:B23"/>
    <mergeCell ref="C22:E22"/>
    <mergeCell ref="C8:E8"/>
    <mergeCell ref="C9:E9"/>
    <mergeCell ref="C10:E10"/>
    <mergeCell ref="C11:E11"/>
    <mergeCell ref="A17:E17"/>
    <mergeCell ref="C1:E1"/>
    <mergeCell ref="C2:E2"/>
    <mergeCell ref="C3:E3"/>
    <mergeCell ref="C4:E4"/>
    <mergeCell ref="C5:E6"/>
  </mergeCells>
  <pageMargins left="0.78740157480314965" right="0.51181102362204722" top="0.35433070866141736" bottom="0.31496062992125984" header="0.31496062992125984" footer="0.31496062992125984"/>
  <pageSetup paperSize="9" scale="81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2024-2026</vt:lpstr>
      <vt:lpstr>'пр заимствований 2024-2026'!Область_печати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Наталья Николаевна Сорокина</cp:lastModifiedBy>
  <cp:lastPrinted>2024-05-24T09:32:12Z</cp:lastPrinted>
  <dcterms:created xsi:type="dcterms:W3CDTF">2017-11-15T18:49:41Z</dcterms:created>
  <dcterms:modified xsi:type="dcterms:W3CDTF">2024-05-24T09:32:14Z</dcterms:modified>
</cp:coreProperties>
</file>